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heflashco.sharepoint.com/sites/TheFlashConsulting/Documentos compartidos/ADMINISTRATION/PROPUESTAS/MAHOU/24025_C02/COMMERCIAL_PROPOSAL/PROPOSAL/"/>
    </mc:Choice>
  </mc:AlternateContent>
  <xr:revisionPtr revIDLastSave="105" documentId="8_{31734DEC-0050-467F-9181-8C7F718B7ACD}" xr6:coauthVersionLast="47" xr6:coauthVersionMax="47" xr10:uidLastSave="{884FA5D7-CF16-4398-9FF8-1E621F904F36}"/>
  <bookViews>
    <workbookView xWindow="-120" yWindow="-120" windowWidth="29040" windowHeight="15840" xr2:uid="{1884391D-BF24-4EEB-8749-DCE5E82B457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B9" i="1" l="1"/>
  <c r="B13" i="1" s="1"/>
  <c r="F23" i="1"/>
  <c r="B12" i="1"/>
  <c r="B15" i="1" l="1"/>
  <c r="B17" i="1" l="1"/>
  <c r="B18" i="1" l="1"/>
  <c r="B20" i="1" s="1"/>
  <c r="F10" i="1"/>
  <c r="F13" i="1" l="1"/>
  <c r="F16" i="1" s="1"/>
  <c r="F20" i="1" s="1"/>
  <c r="F15" i="1" l="1"/>
  <c r="F1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Francisco Vera</author>
  </authors>
  <commentList>
    <comment ref="B10" authorId="0" shapeId="0" xr:uid="{F4BE6782-634F-45B5-BB89-86C6E7E5CBD7}">
      <text>
        <r>
          <rPr>
            <b/>
            <sz val="9"/>
            <color indexed="81"/>
            <rFont val="Tahoma"/>
            <charset val="1"/>
          </rPr>
          <t>ALVARO 2600€
CARLES 1000€</t>
        </r>
      </text>
    </comment>
  </commentList>
</comments>
</file>

<file path=xl/sharedStrings.xml><?xml version="1.0" encoding="utf-8"?>
<sst xmlns="http://schemas.openxmlformats.org/spreadsheetml/2006/main" count="23" uniqueCount="22">
  <si>
    <t>PREU HORA ENGINYERIA</t>
  </si>
  <si>
    <t>COMISIÓ COMERCIAL</t>
  </si>
  <si>
    <t>PREU HORA GESTIÓ</t>
  </si>
  <si>
    <t>MARGE BRUT</t>
  </si>
  <si>
    <t>NOMBRE HORES ENGINYERIA</t>
  </si>
  <si>
    <t>NOMBRE HORES GESTIÓ</t>
  </si>
  <si>
    <t>SUB CONTRACTACIÓ</t>
  </si>
  <si>
    <t>COST TOTAL</t>
  </si>
  <si>
    <t>COMISIO COMERCIAL</t>
  </si>
  <si>
    <t>COST GESTIÓ</t>
  </si>
  <si>
    <t>PVP FINAL</t>
  </si>
  <si>
    <t>COST ENGINYERIA</t>
  </si>
  <si>
    <t>PV ABANS COMISIONS</t>
  </si>
  <si>
    <t>CÀLCUL DE BENEFICI:</t>
  </si>
  <si>
    <t>COSTOS TOTALS</t>
  </si>
  <si>
    <t>BENEFICI</t>
  </si>
  <si>
    <t>BENEFICI  FLASH CO</t>
  </si>
  <si>
    <t>BENEFICI  LLUIS</t>
  </si>
  <si>
    <t>INGRÉS FLASH CO</t>
  </si>
  <si>
    <t>INGRÉS LLUIS</t>
  </si>
  <si>
    <t>FACTOR CORRECCIÓ PVP</t>
  </si>
  <si>
    <t>Pagos a terceros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</si>
</sst>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9" fontId="0" fillId="0" borderId="0" xfId="0" applyNumberFormat="1"/>
    <xf numFmtId="164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B98D8-FF80-4B6E-8771-1117E92B4697}">
  <dimension ref="A2:F23"/>
  <sheetViews>
    <sheetView tabSelected="1" workbookViewId="0">
      <selection activeCell="F11" sqref="F11"/>
    </sheetView>
  </sheetViews>
  <sheetFormatPr baseColWidth="10" defaultRowHeight="15" x14ac:dyDescent="0.25"/>
  <cols>
    <col min="1" max="1" width="26" customWidth="1"/>
    <col min="5" max="5" width="19.140625" bestFit="1" customWidth="1"/>
    <col min="6" max="6" width="14.85546875" bestFit="1" customWidth="1"/>
  </cols>
  <sheetData>
    <row r="2" spans="1:6" x14ac:dyDescent="0.25">
      <c r="A2" t="s">
        <v>0</v>
      </c>
      <c r="B2" s="2">
        <v>40</v>
      </c>
    </row>
    <row r="3" spans="1:6" x14ac:dyDescent="0.25">
      <c r="A3" t="s">
        <v>1</v>
      </c>
      <c r="B3">
        <v>0.15</v>
      </c>
    </row>
    <row r="4" spans="1:6" x14ac:dyDescent="0.25">
      <c r="A4" t="s">
        <v>2</v>
      </c>
      <c r="B4" s="2">
        <v>40</v>
      </c>
    </row>
    <row r="5" spans="1:6" x14ac:dyDescent="0.25">
      <c r="A5" t="s">
        <v>3</v>
      </c>
      <c r="B5" s="1">
        <v>0.5</v>
      </c>
    </row>
    <row r="6" spans="1:6" x14ac:dyDescent="0.25">
      <c r="A6" t="s">
        <v>20</v>
      </c>
      <c r="B6" s="3">
        <v>1</v>
      </c>
    </row>
    <row r="7" spans="1:6" x14ac:dyDescent="0.25">
      <c r="E7" t="s">
        <v>13</v>
      </c>
    </row>
    <row r="8" spans="1:6" x14ac:dyDescent="0.25">
      <c r="A8" t="s">
        <v>4</v>
      </c>
      <c r="B8">
        <v>60</v>
      </c>
    </row>
    <row r="9" spans="1:6" x14ac:dyDescent="0.25">
      <c r="A9" t="s">
        <v>5</v>
      </c>
      <c r="B9">
        <f>0.5*B8</f>
        <v>30</v>
      </c>
    </row>
    <row r="10" spans="1:6" x14ac:dyDescent="0.25">
      <c r="A10" t="s">
        <v>6</v>
      </c>
      <c r="B10" s="2">
        <v>3600</v>
      </c>
      <c r="E10" t="s">
        <v>10</v>
      </c>
      <c r="F10" s="2">
        <f>B17</f>
        <v>21600</v>
      </c>
    </row>
    <row r="11" spans="1:6" x14ac:dyDescent="0.25">
      <c r="E11" t="s">
        <v>14</v>
      </c>
      <c r="F11" s="2">
        <f>B15</f>
        <v>10800</v>
      </c>
    </row>
    <row r="12" spans="1:6" x14ac:dyDescent="0.25">
      <c r="A12" t="s">
        <v>11</v>
      </c>
      <c r="B12" s="2">
        <f>B2*B8+B10</f>
        <v>6000</v>
      </c>
    </row>
    <row r="13" spans="1:6" x14ac:dyDescent="0.25">
      <c r="A13" t="s">
        <v>9</v>
      </c>
      <c r="B13" s="2">
        <f>B9*B4</f>
        <v>1200</v>
      </c>
      <c r="E13" t="s">
        <v>15</v>
      </c>
      <c r="F13" s="2">
        <f>F10-F11</f>
        <v>10800</v>
      </c>
    </row>
    <row r="14" spans="1:6" x14ac:dyDescent="0.25">
      <c r="B14" s="2"/>
    </row>
    <row r="15" spans="1:6" x14ac:dyDescent="0.25">
      <c r="A15" t="s">
        <v>7</v>
      </c>
      <c r="B15" s="2">
        <f>SUM(B12:B13)+B10</f>
        <v>10800</v>
      </c>
      <c r="E15" t="s">
        <v>16</v>
      </c>
      <c r="F15" s="2">
        <f>F13/2</f>
        <v>5400</v>
      </c>
    </row>
    <row r="16" spans="1:6" x14ac:dyDescent="0.25">
      <c r="B16" s="2"/>
      <c r="E16" t="s">
        <v>17</v>
      </c>
      <c r="F16" s="2">
        <f>F13/2</f>
        <v>5400</v>
      </c>
    </row>
    <row r="17" spans="1:6" x14ac:dyDescent="0.25">
      <c r="A17" t="s">
        <v>12</v>
      </c>
      <c r="B17" s="2">
        <f>B15/(1-B5)</f>
        <v>21600</v>
      </c>
    </row>
    <row r="18" spans="1:6" x14ac:dyDescent="0.25">
      <c r="A18" t="s">
        <v>8</v>
      </c>
      <c r="B18" s="2">
        <f>B3*B17</f>
        <v>3240</v>
      </c>
    </row>
    <row r="19" spans="1:6" x14ac:dyDescent="0.25">
      <c r="B19" s="2"/>
      <c r="E19" t="s">
        <v>18</v>
      </c>
      <c r="F19" s="2">
        <f>B13+F15+B18</f>
        <v>9840</v>
      </c>
    </row>
    <row r="20" spans="1:6" x14ac:dyDescent="0.25">
      <c r="A20" t="s">
        <v>10</v>
      </c>
      <c r="B20" s="2">
        <f>SUM(B17:B18)*B6</f>
        <v>24840</v>
      </c>
      <c r="E20" t="s">
        <v>19</v>
      </c>
      <c r="F20" s="2">
        <f>(B8*B2)+F16</f>
        <v>7800</v>
      </c>
    </row>
    <row r="23" spans="1:6" x14ac:dyDescent="0.25">
      <c r="E23" t="s">
        <v>21</v>
      </c>
      <c r="F23" s="2">
        <f>B10</f>
        <v>3600</v>
      </c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3B77470B89AC47AF83A864BD27BA75" ma:contentTypeVersion="18" ma:contentTypeDescription="Crear nuevo documento." ma:contentTypeScope="" ma:versionID="262c7f153fb33e008fdf8de9952c7289">
  <xsd:schema xmlns:xsd="http://www.w3.org/2001/XMLSchema" xmlns:xs="http://www.w3.org/2001/XMLSchema" xmlns:p="http://schemas.microsoft.com/office/2006/metadata/properties" xmlns:ns2="81c3e750-9eb8-4be2-aed7-3ae1ae5b5199" xmlns:ns3="5afb1fec-c211-4f1f-874c-de30fde41c1b" targetNamespace="http://schemas.microsoft.com/office/2006/metadata/properties" ma:root="true" ma:fieldsID="5b6a7b549d4ae7361a53cb9a6779a027" ns2:_="" ns3:_="">
    <xsd:import namespace="81c3e750-9eb8-4be2-aed7-3ae1ae5b5199"/>
    <xsd:import namespace="5afb1fec-c211-4f1f-874c-de30fde41c1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c3e750-9eb8-4be2-aed7-3ae1ae5b51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12847e9-8c41-4fdb-bc85-27241dd84a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b1fec-c211-4f1f-874c-de30fde41c1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d6b803f-0a1e-43b5-bfc7-d82445e09acb}" ma:internalName="TaxCatchAll" ma:showField="CatchAllData" ma:web="5afb1fec-c211-4f1f-874c-de30fde41c1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67656C-66EB-434A-A934-1F345E7526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FA6C92A-F805-4CDA-B28E-BE5884EAC1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c3e750-9eb8-4be2-aed7-3ae1ae5b5199"/>
    <ds:schemaRef ds:uri="5afb1fec-c211-4f1f-874c-de30fde41c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Vera</dc:creator>
  <cp:lastModifiedBy>Francisco Vera</cp:lastModifiedBy>
  <dcterms:created xsi:type="dcterms:W3CDTF">2024-03-16T20:44:59Z</dcterms:created>
  <dcterms:modified xsi:type="dcterms:W3CDTF">2024-04-02T20:39:48Z</dcterms:modified>
</cp:coreProperties>
</file>